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HUGO\TRANSPARENCIA 2019\"/>
    </mc:Choice>
  </mc:AlternateContent>
  <bookViews>
    <workbookView xWindow="0" yWindow="0" windowWidth="23040" windowHeight="8640"/>
  </bookViews>
  <sheets>
    <sheet name="Hoja1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  <c r="D25" i="1"/>
  <c r="G25" i="1"/>
  <c r="E25" i="1"/>
  <c r="C25" i="1"/>
  <c r="I23" i="1"/>
  <c r="G23" i="1"/>
  <c r="G20" i="1"/>
  <c r="G19" i="1"/>
  <c r="G18" i="1"/>
  <c r="G17" i="1"/>
  <c r="I14" i="1"/>
  <c r="G14" i="1"/>
</calcChain>
</file>

<file path=xl/sharedStrings.xml><?xml version="1.0" encoding="utf-8"?>
<sst xmlns="http://schemas.openxmlformats.org/spreadsheetml/2006/main" count="78" uniqueCount="62">
  <si>
    <t>H. AYUNTAMIENTO DE GUAYMAS, SONORA.</t>
  </si>
  <si>
    <t>AVANCE FISICO-FINANCIERO DE LOS PROGRAMAS DE INVERSION</t>
  </si>
  <si>
    <t>ANEXO 12</t>
  </si>
  <si>
    <t>PERIODO: DEL 1º  DE ENERO AL 30 DE JUNIO DEL 2019.</t>
  </si>
  <si>
    <t>No. DE</t>
  </si>
  <si>
    <t xml:space="preserve"> NOMBRE Y UBICACIÓN DE LA (S) OBRA (S)</t>
  </si>
  <si>
    <t>PRESUPUESTO</t>
  </si>
  <si>
    <t>DEVENGADO</t>
  </si>
  <si>
    <t>POR</t>
  </si>
  <si>
    <t>% DE AVANCE (ACUMULADO) AL TRIMESTRE</t>
  </si>
  <si>
    <t>METAS REALES</t>
  </si>
  <si>
    <t xml:space="preserve">ORIGEN DE </t>
  </si>
  <si>
    <t>MODALIDAD</t>
  </si>
  <si>
    <t xml:space="preserve"> OBRA</t>
  </si>
  <si>
    <t>ANALITICO DE</t>
  </si>
  <si>
    <t>MODIFICADO</t>
  </si>
  <si>
    <t>EN EL</t>
  </si>
  <si>
    <t>ACUMULADO</t>
  </si>
  <si>
    <t>DEVENGAR</t>
  </si>
  <si>
    <t>FISICAS</t>
  </si>
  <si>
    <t>POB. BENEF.</t>
  </si>
  <si>
    <t>RECURSO</t>
  </si>
  <si>
    <t>DE</t>
  </si>
  <si>
    <t>PROYECTOS</t>
  </si>
  <si>
    <t>ACUMULADO AL TRIMESTRE</t>
  </si>
  <si>
    <t>TRIMESTRE</t>
  </si>
  <si>
    <t>AL TRIMESTRE</t>
  </si>
  <si>
    <t>FISICO</t>
  </si>
  <si>
    <t>FINANCIERO</t>
  </si>
  <si>
    <t>CANTIDAD</t>
  </si>
  <si>
    <t>U. MEDIDA</t>
  </si>
  <si>
    <t>EJECUCIÓN</t>
  </si>
  <si>
    <t>HABITANTES</t>
  </si>
  <si>
    <t>61203 02 11.-  REMODELACIÓN Y REHABILITACIÓN</t>
  </si>
  <si>
    <t>03 CP</t>
  </si>
  <si>
    <t>REHABILITACIÓN Y MEJORAMIENTO DE EDIFICIOS PÚBLICOS MUNICIPALES</t>
  </si>
  <si>
    <t>EDIFICIO</t>
  </si>
  <si>
    <t>COMUNIDAD</t>
  </si>
  <si>
    <t>FMD</t>
  </si>
  <si>
    <t>ADMON. DIR.</t>
  </si>
  <si>
    <t>OBRA</t>
  </si>
  <si>
    <t>61404 02 11.- CONSERVACIÓN Y MANTENIMIENTO</t>
  </si>
  <si>
    <t>01 CP</t>
  </si>
  <si>
    <t>VARIAS</t>
  </si>
  <si>
    <t>OBRAS</t>
  </si>
  <si>
    <t>02 CP</t>
  </si>
  <si>
    <t>REHABILITACIÓN, MANTENIMIENTO Y CONSERVACIÓN DE INFRAESTRUCTURA BÁSICA Y PLUVIAL EN COLONIAS POPULARES Y LOCALIDADES RURALES</t>
  </si>
  <si>
    <t>04 CP</t>
  </si>
  <si>
    <t>CONSTRUCCIÓN DE INSTALACIONES PARA VIVERO MUNICIPAL EN UNIDAD DEPORTIVA</t>
  </si>
  <si>
    <t>VIVERO</t>
  </si>
  <si>
    <t>06 CP</t>
  </si>
  <si>
    <t>REHABILITACIÓN DE PAVIMENTO DE CONCRETO HIDRÁULICO EN AVENIDA 4  ENTRE CALLES 16 Y 11 COLONIA YUCATÁN</t>
  </si>
  <si>
    <t>LOTE</t>
  </si>
  <si>
    <t>07 CP</t>
  </si>
  <si>
    <t>PAVIMENTACIÓN CON CARPETA ASFÁLTICA EN CALLE INTERIOR DE UNIDAD DEPORTIVA JULIO ALFONSO ALFONSO (I ETAPA)</t>
  </si>
  <si>
    <t>61413 02 11.- APAZU</t>
  </si>
  <si>
    <t>HABILITACIÓN PARA LÍNEA DE CARGA Y DESCARGA DE TANQUE DE REGULACIÓN EN SECTOR GUAYMAS NORTE, EN GUAYMAS, SONORA</t>
  </si>
  <si>
    <t>CEA</t>
  </si>
  <si>
    <t>TOTALES:</t>
  </si>
  <si>
    <t>FMD: FONDO MUNICIPAL DIRECTO</t>
  </si>
  <si>
    <t>ADJUDICACION DIRECTA</t>
  </si>
  <si>
    <t>LICITACION POR INVITACION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</si>
</sst>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4" formatCode="#,##0.00_ ;\-#,##0.00\ "/>
    <numFmt numFmtId="165" formatCode="00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6"/>
      <name val="Arial Narrow"/>
      <family val="2"/>
    </font>
    <font>
      <b/>
      <sz val="12"/>
      <name val="Arial Narrow"/>
      <family val="2"/>
    </font>
    <font>
      <b/>
      <sz val="14"/>
      <color indexed="8"/>
      <name val="Arial Narrow"/>
      <family val="2"/>
    </font>
    <font>
      <b/>
      <sz val="11"/>
      <color indexed="8"/>
      <name val="Arial Narrow"/>
      <family val="2"/>
    </font>
    <font>
      <b/>
      <sz val="9"/>
      <color indexed="8"/>
      <name val="Arial Narrow"/>
      <family val="2"/>
    </font>
    <font>
      <b/>
      <sz val="9"/>
      <name val="Arial Narrow"/>
      <family val="2"/>
    </font>
    <font>
      <b/>
      <sz val="8"/>
      <color indexed="8"/>
      <name val="Arial Narrow"/>
      <family val="2"/>
    </font>
    <font>
      <sz val="9"/>
      <name val="Arial Narrow"/>
      <family val="2"/>
    </font>
    <font>
      <sz val="11"/>
      <color indexed="8"/>
      <name val="Arial Narrow"/>
      <family val="2"/>
    </font>
    <font>
      <sz val="9"/>
      <color indexed="8"/>
      <name val="Arial Narrow"/>
      <family val="2"/>
    </font>
    <font>
      <sz val="8"/>
      <color indexed="8"/>
      <name val="Arial Narrow"/>
      <family val="2"/>
    </font>
    <font>
      <sz val="11"/>
      <name val="Arial Narrow"/>
      <family val="2"/>
    </font>
    <font>
      <b/>
      <sz val="10"/>
      <color indexed="8"/>
      <name val="Arial Narrow"/>
      <family val="2"/>
    </font>
    <font>
      <b/>
      <i/>
      <sz val="10"/>
      <color indexed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 applyAlignment="1">
      <alignment horizontal="left" vertical="top"/>
    </xf>
    <xf numFmtId="0" fontId="7" fillId="0" borderId="0" xfId="1" applyFont="1" applyAlignment="1">
      <alignment horizontal="left" vertical="top"/>
    </xf>
    <xf numFmtId="0" fontId="8" fillId="0" borderId="0" xfId="1" applyFont="1" applyAlignment="1">
      <alignment horizontal="center" vertical="top" wrapText="1"/>
    </xf>
    <xf numFmtId="0" fontId="9" fillId="0" borderId="0" xfId="1" applyFont="1" applyAlignment="1">
      <alignment vertical="top" wrapText="1"/>
    </xf>
    <xf numFmtId="0" fontId="9" fillId="0" borderId="1" xfId="1" applyFont="1" applyBorder="1" applyAlignment="1">
      <alignment vertical="top" wrapText="1"/>
    </xf>
    <xf numFmtId="4" fontId="12" fillId="0" borderId="9" xfId="1" applyNumberFormat="1" applyFont="1" applyBorder="1" applyAlignment="1">
      <alignment horizontal="center" vertical="top"/>
    </xf>
    <xf numFmtId="164" fontId="12" fillId="0" borderId="9" xfId="1" applyNumberFormat="1" applyFont="1" applyFill="1" applyBorder="1" applyAlignment="1">
      <alignment horizontal="center" vertical="top"/>
    </xf>
    <xf numFmtId="10" fontId="13" fillId="0" borderId="9" xfId="1" applyNumberFormat="1" applyFont="1" applyFill="1" applyBorder="1" applyAlignment="1">
      <alignment horizontal="center" vertical="top"/>
    </xf>
    <xf numFmtId="10" fontId="13" fillId="0" borderId="9" xfId="1" applyNumberFormat="1" applyFont="1" applyBorder="1" applyAlignment="1">
      <alignment horizontal="center" vertical="top"/>
    </xf>
    <xf numFmtId="164" fontId="11" fillId="0" borderId="9" xfId="1" applyNumberFormat="1" applyFont="1" applyBorder="1" applyAlignment="1">
      <alignment horizontal="center" vertical="top"/>
    </xf>
    <xf numFmtId="9" fontId="14" fillId="0" borderId="9" xfId="2" applyFont="1" applyBorder="1" applyAlignment="1">
      <alignment horizontal="center" vertical="top"/>
    </xf>
    <xf numFmtId="9" fontId="14" fillId="0" borderId="9" xfId="2" applyFont="1" applyBorder="1" applyAlignment="1">
      <alignment horizontal="center" vertical="top" wrapText="1"/>
    </xf>
    <xf numFmtId="164" fontId="2" fillId="0" borderId="9" xfId="1" applyNumberFormat="1" applyFont="1" applyBorder="1" applyAlignment="1">
      <alignment horizontal="center" vertical="top" wrapText="1"/>
    </xf>
    <xf numFmtId="0" fontId="11" fillId="0" borderId="9" xfId="0" applyFont="1" applyFill="1" applyBorder="1" applyAlignment="1">
      <alignment horizontal="center" vertical="top"/>
    </xf>
    <xf numFmtId="4" fontId="11" fillId="0" borderId="9" xfId="0" applyNumberFormat="1" applyFont="1" applyFill="1" applyBorder="1" applyAlignment="1">
      <alignment horizontal="justify" vertical="top"/>
    </xf>
    <xf numFmtId="0" fontId="11" fillId="0" borderId="9" xfId="0" applyFont="1" applyFill="1" applyBorder="1" applyAlignment="1">
      <alignment horizontal="center" vertical="top" wrapText="1"/>
    </xf>
    <xf numFmtId="4" fontId="15" fillId="0" borderId="9" xfId="1" applyNumberFormat="1" applyFont="1" applyBorder="1" applyAlignment="1">
      <alignment horizontal="center" vertical="top"/>
    </xf>
    <xf numFmtId="10" fontId="13" fillId="0" borderId="14" xfId="1" applyNumberFormat="1" applyFont="1" applyFill="1" applyBorder="1" applyAlignment="1">
      <alignment horizontal="center" vertical="top"/>
    </xf>
    <xf numFmtId="10" fontId="13" fillId="0" borderId="14" xfId="1" applyNumberFormat="1" applyFont="1" applyBorder="1" applyAlignment="1">
      <alignment horizontal="center" vertical="top"/>
    </xf>
    <xf numFmtId="164" fontId="11" fillId="0" borderId="14" xfId="1" applyNumberFormat="1" applyFont="1" applyBorder="1" applyAlignment="1">
      <alignment horizontal="center" vertical="top"/>
    </xf>
    <xf numFmtId="165" fontId="11" fillId="0" borderId="9" xfId="1" applyNumberFormat="1" applyFont="1" applyBorder="1" applyAlignment="1">
      <alignment horizontal="center" vertical="top"/>
    </xf>
    <xf numFmtId="4" fontId="11" fillId="0" borderId="9" xfId="1" applyNumberFormat="1" applyFont="1" applyBorder="1" applyAlignment="1">
      <alignment horizontal="justify" vertical="top"/>
    </xf>
    <xf numFmtId="4" fontId="13" fillId="0" borderId="9" xfId="1" applyNumberFormat="1" applyFont="1" applyBorder="1" applyAlignment="1">
      <alignment horizontal="center" vertical="top"/>
    </xf>
    <xf numFmtId="164" fontId="13" fillId="0" borderId="9" xfId="1" applyNumberFormat="1" applyFont="1" applyBorder="1" applyAlignment="1">
      <alignment horizontal="center" vertical="top"/>
    </xf>
    <xf numFmtId="164" fontId="2" fillId="0" borderId="13" xfId="1" applyNumberFormat="1" applyFont="1" applyBorder="1" applyAlignment="1">
      <alignment horizontal="center" vertical="top"/>
    </xf>
    <xf numFmtId="9" fontId="14" fillId="0" borderId="14" xfId="2" applyFont="1" applyBorder="1" applyAlignment="1">
      <alignment horizontal="center" vertical="top"/>
    </xf>
    <xf numFmtId="164" fontId="11" fillId="0" borderId="9" xfId="1" applyNumberFormat="1" applyFont="1" applyBorder="1" applyAlignment="1">
      <alignment horizontal="center" vertical="top" wrapText="1"/>
    </xf>
    <xf numFmtId="164" fontId="2" fillId="0" borderId="12" xfId="1" applyNumberFormat="1" applyFont="1" applyBorder="1" applyAlignment="1">
      <alignment horizontal="center" vertical="top"/>
    </xf>
    <xf numFmtId="10" fontId="13" fillId="0" borderId="0" xfId="1" applyNumberFormat="1" applyFont="1" applyBorder="1" applyAlignment="1">
      <alignment horizontal="center" vertical="top" wrapText="1"/>
    </xf>
    <xf numFmtId="0" fontId="13" fillId="0" borderId="0" xfId="1" quotePrefix="1" applyNumberFormat="1" applyFont="1" applyBorder="1" applyAlignment="1">
      <alignment horizontal="center" vertical="top" wrapText="1"/>
    </xf>
    <xf numFmtId="0" fontId="13" fillId="0" borderId="0" xfId="1" applyNumberFormat="1" applyFont="1" applyBorder="1" applyAlignment="1">
      <alignment horizontal="center" vertical="top" wrapText="1"/>
    </xf>
    <xf numFmtId="4" fontId="13" fillId="0" borderId="0" xfId="1" applyNumberFormat="1" applyFont="1" applyBorder="1" applyAlignment="1">
      <alignment horizontal="center" vertical="top" wrapText="1"/>
    </xf>
    <xf numFmtId="4" fontId="14" fillId="0" borderId="0" xfId="1" applyNumberFormat="1" applyFont="1" applyBorder="1" applyAlignment="1">
      <alignment horizontal="center" vertical="top" wrapText="1"/>
    </xf>
    <xf numFmtId="0" fontId="10" fillId="3" borderId="2" xfId="1" applyFont="1" applyFill="1" applyBorder="1" applyAlignment="1">
      <alignment horizontal="center" vertical="top"/>
    </xf>
    <xf numFmtId="0" fontId="10" fillId="3" borderId="3" xfId="1" applyFont="1" applyFill="1" applyBorder="1" applyAlignment="1">
      <alignment horizontal="center" vertical="top"/>
    </xf>
    <xf numFmtId="0" fontId="10" fillId="3" borderId="4" xfId="1" applyFont="1" applyFill="1" applyBorder="1" applyAlignment="1">
      <alignment horizontal="center" vertical="top"/>
    </xf>
    <xf numFmtId="0" fontId="10" fillId="3" borderId="4" xfId="1" applyFont="1" applyFill="1" applyBorder="1" applyAlignment="1">
      <alignment horizontal="center" vertical="top" wrapText="1"/>
    </xf>
    <xf numFmtId="0" fontId="10" fillId="3" borderId="5" xfId="1" applyFont="1" applyFill="1" applyBorder="1" applyAlignment="1">
      <alignment horizontal="center" vertical="top" wrapText="1"/>
    </xf>
    <xf numFmtId="0" fontId="10" fillId="3" borderId="9" xfId="1" applyFont="1" applyFill="1" applyBorder="1" applyAlignment="1">
      <alignment horizontal="center" vertical="top"/>
    </xf>
    <xf numFmtId="0" fontId="10" fillId="3" borderId="0" xfId="1" applyFont="1" applyFill="1" applyBorder="1" applyAlignment="1">
      <alignment horizontal="center" vertical="top"/>
    </xf>
    <xf numFmtId="0" fontId="10" fillId="3" borderId="10" xfId="1" applyFont="1" applyFill="1" applyBorder="1" applyAlignment="1">
      <alignment horizontal="center" vertical="top"/>
    </xf>
    <xf numFmtId="0" fontId="10" fillId="3" borderId="11" xfId="1" applyFont="1" applyFill="1" applyBorder="1" applyAlignment="1">
      <alignment horizontal="center" vertical="top" wrapText="1"/>
    </xf>
    <xf numFmtId="0" fontId="10" fillId="3" borderId="12" xfId="1" applyFont="1" applyFill="1" applyBorder="1" applyAlignment="1">
      <alignment horizontal="center" vertical="top" wrapText="1"/>
    </xf>
    <xf numFmtId="0" fontId="10" fillId="3" borderId="14" xfId="1" applyFont="1" applyFill="1" applyBorder="1" applyAlignment="1">
      <alignment horizontal="center" vertical="top"/>
    </xf>
    <xf numFmtId="0" fontId="10" fillId="3" borderId="1" xfId="1" applyFont="1" applyFill="1" applyBorder="1" applyAlignment="1">
      <alignment horizontal="center" vertical="top"/>
    </xf>
    <xf numFmtId="0" fontId="10" fillId="3" borderId="14" xfId="1" applyFont="1" applyFill="1" applyBorder="1" applyAlignment="1">
      <alignment horizontal="center" vertical="top" wrapText="1"/>
    </xf>
    <xf numFmtId="0" fontId="10" fillId="3" borderId="15" xfId="1" applyFont="1" applyFill="1" applyBorder="1" applyAlignment="1">
      <alignment horizontal="center" vertical="top"/>
    </xf>
    <xf numFmtId="0" fontId="16" fillId="3" borderId="15" xfId="1" applyFont="1" applyFill="1" applyBorder="1" applyAlignment="1">
      <alignment vertical="top"/>
    </xf>
    <xf numFmtId="0" fontId="17" fillId="3" borderId="15" xfId="1" applyFont="1" applyFill="1" applyBorder="1" applyAlignment="1">
      <alignment horizontal="center" vertical="top"/>
    </xf>
    <xf numFmtId="44" fontId="5" fillId="3" borderId="15" xfId="1" applyNumberFormat="1" applyFont="1" applyFill="1" applyBorder="1" applyAlignment="1">
      <alignment vertical="top"/>
    </xf>
    <xf numFmtId="0" fontId="11" fillId="2" borderId="15" xfId="1" applyFont="1" applyFill="1" applyBorder="1" applyAlignment="1">
      <alignment horizontal="center" vertical="top"/>
    </xf>
    <xf numFmtId="0" fontId="3" fillId="2" borderId="15" xfId="1" applyFont="1" applyFill="1" applyBorder="1" applyAlignment="1">
      <alignment horizontal="center" vertical="top" wrapText="1"/>
    </xf>
    <xf numFmtId="0" fontId="7" fillId="0" borderId="0" xfId="1" applyFont="1" applyAlignment="1">
      <alignment horizontal="right" vertical="top" wrapText="1"/>
    </xf>
    <xf numFmtId="0" fontId="8" fillId="3" borderId="2" xfId="1" applyFont="1" applyFill="1" applyBorder="1" applyAlignment="1">
      <alignment horizontal="center" vertical="center" wrapText="1"/>
    </xf>
    <xf numFmtId="0" fontId="11" fillId="3" borderId="9" xfId="1" applyFont="1" applyFill="1" applyBorder="1" applyAlignment="1">
      <alignment horizontal="center" vertical="center" wrapText="1"/>
    </xf>
    <xf numFmtId="0" fontId="11" fillId="3" borderId="14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top"/>
    </xf>
    <xf numFmtId="0" fontId="8" fillId="3" borderId="9" xfId="1" applyFont="1" applyFill="1" applyBorder="1" applyAlignment="1">
      <alignment horizontal="center" vertical="top"/>
    </xf>
    <xf numFmtId="0" fontId="8" fillId="3" borderId="4" xfId="1" applyFont="1" applyFill="1" applyBorder="1" applyAlignment="1">
      <alignment horizontal="center" vertical="top"/>
    </xf>
    <xf numFmtId="0" fontId="8" fillId="3" borderId="10" xfId="1" applyFont="1" applyFill="1" applyBorder="1" applyAlignment="1">
      <alignment horizontal="center" vertical="top"/>
    </xf>
    <xf numFmtId="0" fontId="8" fillId="3" borderId="14" xfId="1" applyFont="1" applyFill="1" applyBorder="1" applyAlignment="1">
      <alignment horizontal="center" vertical="top"/>
    </xf>
    <xf numFmtId="0" fontId="8" fillId="3" borderId="6" xfId="1" applyFont="1" applyFill="1" applyBorder="1" applyAlignment="1">
      <alignment horizontal="center" vertical="top"/>
    </xf>
    <xf numFmtId="0" fontId="8" fillId="3" borderId="7" xfId="1" applyFont="1" applyFill="1" applyBorder="1" applyAlignment="1">
      <alignment horizontal="center" vertical="top"/>
    </xf>
    <xf numFmtId="0" fontId="8" fillId="3" borderId="8" xfId="1" applyFont="1" applyFill="1" applyBorder="1" applyAlignment="1">
      <alignment horizontal="center" vertical="top"/>
    </xf>
    <xf numFmtId="0" fontId="8" fillId="3" borderId="5" xfId="1" applyFont="1" applyFill="1" applyBorder="1" applyAlignment="1">
      <alignment horizontal="center" vertical="top"/>
    </xf>
    <xf numFmtId="0" fontId="8" fillId="3" borderId="13" xfId="1" applyFont="1" applyFill="1" applyBorder="1" applyAlignment="1">
      <alignment horizontal="center" vertical="top"/>
    </xf>
  </cellXfs>
  <cellStyles count="3">
    <cellStyle name="Normal" xfId="0" builtinId="0"/>
    <cellStyle name="Normal 2 3" xfId="1"/>
    <cellStyle name="Porcentu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1</xdr:col>
      <xdr:colOff>171450</xdr:colOff>
      <xdr:row>4</xdr:row>
      <xdr:rowOff>121920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</a:blip>
        <a:srcRect/>
        <a:stretch>
          <a:fillRect/>
        </a:stretch>
      </xdr:blipFill>
      <xdr:spPr bwMode="auto">
        <a:xfrm>
          <a:off x="0" y="1"/>
          <a:ext cx="750570" cy="990599"/>
        </a:xfrm>
        <a:prstGeom prst="rect">
          <a:avLst/>
        </a:prstGeom>
        <a:solidFill>
          <a:srgbClr val="FFFFFF">
            <a:alpha val="89803"/>
          </a:srgbClr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9526</xdr:rowOff>
    </xdr:from>
    <xdr:to>
      <xdr:col>2</xdr:col>
      <xdr:colOff>114300</xdr:colOff>
      <xdr:row>36</xdr:row>
      <xdr:rowOff>47626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0" y="62554486"/>
          <a:ext cx="3375660" cy="1790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 Narrow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5"/>
  <sheetViews>
    <sheetView tabSelected="1" topLeftCell="A11" workbookViewId="0">
      <selection activeCell="F26" sqref="F26"/>
    </sheetView>
  </sheetViews>
  <sheetFormatPr baseColWidth="10" defaultColWidth="11.44140625" defaultRowHeight="13.8" x14ac:dyDescent="0.3"/>
  <cols>
    <col min="1" max="1" width="8.44140625" style="1" customWidth="1"/>
    <col min="2" max="2" width="39.109375" style="1" customWidth="1"/>
    <col min="3" max="3" width="18.33203125" style="1" hidden="1" customWidth="1"/>
    <col min="4" max="4" width="18.33203125" style="1" customWidth="1"/>
    <col min="5" max="5" width="14.5546875" style="1" hidden="1" customWidth="1"/>
    <col min="6" max="6" width="17.44140625" style="1" customWidth="1"/>
    <col min="7" max="7" width="15.44140625" style="1" hidden="1" customWidth="1"/>
    <col min="8" max="8" width="7.109375" style="1" customWidth="1"/>
    <col min="9" max="9" width="8.109375" style="1" customWidth="1"/>
    <col min="10" max="11" width="8.5546875" style="1" customWidth="1"/>
    <col min="12" max="12" width="10.5546875" style="1" customWidth="1"/>
    <col min="13" max="13" width="10.6640625" style="1" customWidth="1"/>
    <col min="14" max="14" width="9.44140625" style="1" customWidth="1"/>
    <col min="15" max="15" width="13" style="1" customWidth="1"/>
    <col min="16" max="16384" width="11.44140625" style="1"/>
  </cols>
  <sheetData>
    <row r="2" spans="1:15" x14ac:dyDescent="0.3">
      <c r="O2" s="2"/>
    </row>
    <row r="3" spans="1:15" ht="20.399999999999999" x14ac:dyDescent="0.35">
      <c r="A3" s="3" t="s">
        <v>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20.399999999999999" x14ac:dyDescent="0.35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5.6" x14ac:dyDescent="0.3">
      <c r="O5" s="4" t="s">
        <v>2</v>
      </c>
    </row>
    <row r="6" spans="1:15" ht="18" x14ac:dyDescent="0.3">
      <c r="A6" s="5"/>
      <c r="B6" s="5"/>
      <c r="C6" s="5"/>
      <c r="D6" s="5"/>
      <c r="E6" s="5"/>
    </row>
    <row r="7" spans="1:15" x14ac:dyDescent="0.3">
      <c r="A7" s="6" t="s">
        <v>3</v>
      </c>
      <c r="B7" s="6"/>
      <c r="C7" s="6"/>
      <c r="D7" s="6"/>
      <c r="E7" s="6"/>
      <c r="F7" s="57" t="s">
        <v>59</v>
      </c>
      <c r="G7" s="57"/>
      <c r="H7" s="57"/>
      <c r="I7" s="57"/>
      <c r="J7" s="57"/>
      <c r="K7" s="57"/>
      <c r="L7" s="57"/>
      <c r="M7" s="57"/>
      <c r="N7" s="7"/>
      <c r="O7" s="8"/>
    </row>
    <row r="8" spans="1:15" ht="14.4" thickBot="1" x14ac:dyDescent="0.35">
      <c r="I8" s="9"/>
      <c r="J8" s="9"/>
      <c r="K8" s="9"/>
      <c r="L8" s="9"/>
      <c r="M8" s="9"/>
      <c r="N8" s="9"/>
      <c r="O8" s="9"/>
    </row>
    <row r="9" spans="1:15" ht="14.4" thickBot="1" x14ac:dyDescent="0.35">
      <c r="A9" s="61" t="s">
        <v>4</v>
      </c>
      <c r="B9" s="58" t="s">
        <v>5</v>
      </c>
      <c r="C9" s="39" t="s">
        <v>6</v>
      </c>
      <c r="D9" s="61" t="s">
        <v>6</v>
      </c>
      <c r="E9" s="38" t="s">
        <v>7</v>
      </c>
      <c r="F9" s="63" t="s">
        <v>7</v>
      </c>
      <c r="G9" s="40" t="s">
        <v>8</v>
      </c>
      <c r="H9" s="41" t="s">
        <v>9</v>
      </c>
      <c r="I9" s="42"/>
      <c r="J9" s="66" t="s">
        <v>10</v>
      </c>
      <c r="K9" s="67"/>
      <c r="L9" s="67"/>
      <c r="M9" s="68"/>
      <c r="N9" s="69" t="s">
        <v>11</v>
      </c>
      <c r="O9" s="61" t="s">
        <v>12</v>
      </c>
    </row>
    <row r="10" spans="1:15" ht="14.4" thickBot="1" x14ac:dyDescent="0.35">
      <c r="A10" s="62" t="s">
        <v>13</v>
      </c>
      <c r="B10" s="59"/>
      <c r="C10" s="44" t="s">
        <v>14</v>
      </c>
      <c r="D10" s="62" t="s">
        <v>15</v>
      </c>
      <c r="E10" s="43" t="s">
        <v>16</v>
      </c>
      <c r="F10" s="64" t="s">
        <v>17</v>
      </c>
      <c r="G10" s="45" t="s">
        <v>18</v>
      </c>
      <c r="H10" s="46"/>
      <c r="I10" s="47"/>
      <c r="J10" s="66" t="s">
        <v>19</v>
      </c>
      <c r="K10" s="68"/>
      <c r="L10" s="66" t="s">
        <v>20</v>
      </c>
      <c r="M10" s="68"/>
      <c r="N10" s="70" t="s">
        <v>21</v>
      </c>
      <c r="O10" s="62" t="s">
        <v>22</v>
      </c>
    </row>
    <row r="11" spans="1:15" ht="14.4" thickBot="1" x14ac:dyDescent="0.35">
      <c r="A11" s="48"/>
      <c r="B11" s="60"/>
      <c r="C11" s="49" t="s">
        <v>23</v>
      </c>
      <c r="D11" s="50" t="s">
        <v>24</v>
      </c>
      <c r="E11" s="48" t="s">
        <v>25</v>
      </c>
      <c r="F11" s="65" t="s">
        <v>26</v>
      </c>
      <c r="G11" s="48"/>
      <c r="H11" s="51" t="s">
        <v>27</v>
      </c>
      <c r="I11" s="51" t="s">
        <v>28</v>
      </c>
      <c r="J11" s="51" t="s">
        <v>29</v>
      </c>
      <c r="K11" s="51" t="s">
        <v>30</v>
      </c>
      <c r="L11" s="51" t="s">
        <v>29</v>
      </c>
      <c r="M11" s="51" t="s">
        <v>30</v>
      </c>
      <c r="N11" s="48"/>
      <c r="O11" s="65" t="s">
        <v>31</v>
      </c>
    </row>
    <row r="12" spans="1:15" ht="14.4" thickBot="1" x14ac:dyDescent="0.35">
      <c r="A12" s="18"/>
      <c r="B12" s="19"/>
      <c r="C12" s="10"/>
      <c r="D12" s="10"/>
      <c r="E12" s="11"/>
      <c r="F12" s="11"/>
      <c r="G12" s="11"/>
      <c r="H12" s="12"/>
      <c r="I12" s="13"/>
      <c r="J12" s="14"/>
      <c r="K12" s="14"/>
      <c r="L12" s="14"/>
      <c r="M12" s="15"/>
      <c r="N12" s="16"/>
      <c r="O12" s="17"/>
    </row>
    <row r="13" spans="1:15" ht="28.2" thickBot="1" x14ac:dyDescent="0.35">
      <c r="A13" s="55"/>
      <c r="B13" s="56" t="s">
        <v>33</v>
      </c>
      <c r="C13" s="10"/>
      <c r="D13" s="10"/>
      <c r="E13" s="11"/>
      <c r="F13" s="11"/>
      <c r="G13" s="11"/>
      <c r="H13" s="12"/>
      <c r="I13" s="13"/>
      <c r="J13" s="14"/>
      <c r="K13" s="14"/>
      <c r="L13" s="14"/>
      <c r="M13" s="15"/>
      <c r="N13" s="16"/>
      <c r="O13" s="17"/>
    </row>
    <row r="14" spans="1:15" ht="26.4" x14ac:dyDescent="0.3">
      <c r="A14" s="18" t="s">
        <v>34</v>
      </c>
      <c r="B14" s="19" t="s">
        <v>35</v>
      </c>
      <c r="C14" s="10">
        <v>200000</v>
      </c>
      <c r="D14" s="21">
        <v>302936.59000000003</v>
      </c>
      <c r="E14" s="11">
        <v>0</v>
      </c>
      <c r="F14" s="11">
        <v>53036.59</v>
      </c>
      <c r="G14" s="11">
        <f t="shared" ref="G14" si="0">(D14-F14)</f>
        <v>249900.00000000003</v>
      </c>
      <c r="H14" s="12">
        <v>7.0000000000000007E-2</v>
      </c>
      <c r="I14" s="13">
        <f t="shared" ref="I14" si="1">(F14*100%)/D14</f>
        <v>0.17507488943478236</v>
      </c>
      <c r="J14" s="14">
        <v>5</v>
      </c>
      <c r="K14" s="14" t="s">
        <v>36</v>
      </c>
      <c r="L14" s="14">
        <v>1</v>
      </c>
      <c r="M14" s="14" t="s">
        <v>37</v>
      </c>
      <c r="N14" s="16" t="s">
        <v>38</v>
      </c>
      <c r="O14" s="17" t="s">
        <v>39</v>
      </c>
    </row>
    <row r="15" spans="1:15" ht="14.4" thickBot="1" x14ac:dyDescent="0.35">
      <c r="A15" s="25"/>
      <c r="B15" s="26"/>
      <c r="C15" s="27"/>
      <c r="D15" s="27"/>
      <c r="E15" s="28"/>
      <c r="F15" s="14"/>
      <c r="G15" s="14"/>
      <c r="H15" s="12"/>
      <c r="I15" s="13"/>
      <c r="J15" s="14"/>
      <c r="K15" s="14"/>
      <c r="L15" s="14"/>
      <c r="M15" s="15"/>
      <c r="N15" s="15"/>
      <c r="O15" s="29"/>
    </row>
    <row r="16" spans="1:15" ht="28.2" thickBot="1" x14ac:dyDescent="0.35">
      <c r="A16" s="55"/>
      <c r="B16" s="56" t="s">
        <v>41</v>
      </c>
      <c r="C16" s="10"/>
      <c r="D16" s="10"/>
      <c r="E16" s="11"/>
      <c r="F16" s="11"/>
      <c r="G16" s="11"/>
      <c r="H16" s="12"/>
      <c r="I16" s="13"/>
      <c r="J16" s="14"/>
      <c r="K16" s="14"/>
      <c r="L16" s="14"/>
      <c r="M16" s="15"/>
      <c r="N16" s="16"/>
      <c r="O16" s="17"/>
    </row>
    <row r="17" spans="1:15" ht="44.25" customHeight="1" x14ac:dyDescent="0.3">
      <c r="A17" s="18" t="s">
        <v>45</v>
      </c>
      <c r="B17" s="19" t="s">
        <v>46</v>
      </c>
      <c r="C17" s="10">
        <v>250000</v>
      </c>
      <c r="D17" s="10">
        <v>250000</v>
      </c>
      <c r="E17" s="11">
        <v>124482.5</v>
      </c>
      <c r="F17" s="11">
        <v>249936.5</v>
      </c>
      <c r="G17" s="11">
        <f t="shared" ref="G17:G20" si="2">(D17-F17)</f>
        <v>63.5</v>
      </c>
      <c r="H17" s="12">
        <v>0.5</v>
      </c>
      <c r="I17" s="13">
        <v>0.5</v>
      </c>
      <c r="J17" s="18" t="s">
        <v>43</v>
      </c>
      <c r="K17" s="14" t="s">
        <v>44</v>
      </c>
      <c r="L17" s="14">
        <v>1</v>
      </c>
      <c r="M17" s="15" t="s">
        <v>37</v>
      </c>
      <c r="N17" s="16" t="s">
        <v>38</v>
      </c>
      <c r="O17" s="18" t="s">
        <v>39</v>
      </c>
    </row>
    <row r="18" spans="1:15" ht="28.2" customHeight="1" x14ac:dyDescent="0.3">
      <c r="A18" s="18" t="s">
        <v>47</v>
      </c>
      <c r="B18" s="19" t="s">
        <v>48</v>
      </c>
      <c r="C18" s="10">
        <v>0</v>
      </c>
      <c r="D18" s="10">
        <v>339343.95</v>
      </c>
      <c r="E18" s="11">
        <v>339343.95</v>
      </c>
      <c r="F18" s="11">
        <v>164836</v>
      </c>
      <c r="G18" s="11">
        <f t="shared" si="2"/>
        <v>174507.95</v>
      </c>
      <c r="H18" s="12">
        <v>0.5</v>
      </c>
      <c r="I18" s="13">
        <v>0.5</v>
      </c>
      <c r="J18" s="18">
        <v>1</v>
      </c>
      <c r="K18" s="14" t="s">
        <v>49</v>
      </c>
      <c r="L18" s="14">
        <v>2500</v>
      </c>
      <c r="M18" s="15" t="s">
        <v>32</v>
      </c>
      <c r="N18" s="16" t="s">
        <v>38</v>
      </c>
      <c r="O18" s="20" t="s">
        <v>60</v>
      </c>
    </row>
    <row r="19" spans="1:15" ht="42.6" customHeight="1" x14ac:dyDescent="0.3">
      <c r="A19" s="18" t="s">
        <v>50</v>
      </c>
      <c r="B19" s="19" t="s">
        <v>51</v>
      </c>
      <c r="C19" s="10">
        <v>0</v>
      </c>
      <c r="D19" s="10">
        <v>660520.01</v>
      </c>
      <c r="E19" s="11">
        <v>473098.3</v>
      </c>
      <c r="F19" s="11">
        <v>473098.3</v>
      </c>
      <c r="G19" s="11">
        <f t="shared" si="2"/>
        <v>187421.71000000002</v>
      </c>
      <c r="H19" s="12">
        <v>0.5</v>
      </c>
      <c r="I19" s="13">
        <v>0.5</v>
      </c>
      <c r="J19" s="18">
        <v>1</v>
      </c>
      <c r="K19" s="14" t="s">
        <v>52</v>
      </c>
      <c r="L19" s="14">
        <v>350</v>
      </c>
      <c r="M19" s="15" t="s">
        <v>32</v>
      </c>
      <c r="N19" s="16" t="s">
        <v>38</v>
      </c>
      <c r="O19" s="20" t="s">
        <v>60</v>
      </c>
    </row>
    <row r="20" spans="1:15" ht="39.6" x14ac:dyDescent="0.3">
      <c r="A20" s="18" t="s">
        <v>53</v>
      </c>
      <c r="B20" s="19" t="s">
        <v>54</v>
      </c>
      <c r="C20" s="10">
        <v>0</v>
      </c>
      <c r="D20" s="10">
        <v>926041</v>
      </c>
      <c r="E20" s="11">
        <v>277812.3</v>
      </c>
      <c r="F20" s="11">
        <v>277812.3</v>
      </c>
      <c r="G20" s="11">
        <f t="shared" si="2"/>
        <v>648228.69999999995</v>
      </c>
      <c r="H20" s="12">
        <v>0.5</v>
      </c>
      <c r="I20" s="13">
        <v>0.5</v>
      </c>
      <c r="J20" s="18">
        <v>1</v>
      </c>
      <c r="K20" s="14" t="s">
        <v>52</v>
      </c>
      <c r="L20" s="14">
        <v>2500</v>
      </c>
      <c r="M20" s="15" t="s">
        <v>32</v>
      </c>
      <c r="N20" s="16" t="s">
        <v>38</v>
      </c>
      <c r="O20" s="20" t="s">
        <v>60</v>
      </c>
    </row>
    <row r="21" spans="1:15" ht="14.4" thickBot="1" x14ac:dyDescent="0.35">
      <c r="A21" s="25"/>
      <c r="B21" s="26"/>
      <c r="C21" s="27"/>
      <c r="D21" s="27"/>
      <c r="E21" s="28"/>
      <c r="F21" s="14"/>
      <c r="G21" s="14"/>
      <c r="H21" s="12"/>
      <c r="I21" s="13"/>
      <c r="J21" s="14"/>
      <c r="K21" s="14"/>
      <c r="L21" s="14"/>
      <c r="M21" s="15"/>
      <c r="N21" s="15"/>
      <c r="O21" s="29"/>
    </row>
    <row r="22" spans="1:15" ht="14.4" thickBot="1" x14ac:dyDescent="0.35">
      <c r="A22" s="55"/>
      <c r="B22" s="56" t="s">
        <v>55</v>
      </c>
      <c r="C22" s="27"/>
      <c r="D22" s="27"/>
      <c r="E22" s="28"/>
      <c r="F22" s="14"/>
      <c r="G22" s="14"/>
      <c r="H22" s="12"/>
      <c r="I22" s="13"/>
      <c r="J22" s="14"/>
      <c r="K22" s="14"/>
      <c r="L22" s="14"/>
      <c r="M22" s="15"/>
      <c r="N22" s="15"/>
      <c r="O22" s="29"/>
    </row>
    <row r="23" spans="1:15" ht="39.6" x14ac:dyDescent="0.3">
      <c r="A23" s="25" t="s">
        <v>42</v>
      </c>
      <c r="B23" s="26" t="s">
        <v>56</v>
      </c>
      <c r="C23" s="10">
        <v>0</v>
      </c>
      <c r="D23" s="10">
        <v>389960.56</v>
      </c>
      <c r="E23" s="11">
        <v>389960</v>
      </c>
      <c r="F23" s="11">
        <v>389960</v>
      </c>
      <c r="G23" s="11">
        <f t="shared" ref="G23" si="3">(D23-F23)</f>
        <v>0.55999999999767169</v>
      </c>
      <c r="H23" s="12">
        <v>0</v>
      </c>
      <c r="I23" s="13">
        <f t="shared" ref="I23" si="4">(F23*100%)/D23</f>
        <v>0.99999856395733966</v>
      </c>
      <c r="J23" s="14">
        <v>1</v>
      </c>
      <c r="K23" s="14" t="s">
        <v>40</v>
      </c>
      <c r="L23" s="14">
        <v>1</v>
      </c>
      <c r="M23" s="15" t="s">
        <v>37</v>
      </c>
      <c r="N23" s="16" t="s">
        <v>57</v>
      </c>
      <c r="O23" s="31" t="s">
        <v>61</v>
      </c>
    </row>
    <row r="24" spans="1:15" ht="14.4" thickBot="1" x14ac:dyDescent="0.35">
      <c r="A24" s="25"/>
      <c r="B24" s="26"/>
      <c r="C24" s="27"/>
      <c r="D24" s="27"/>
      <c r="E24" s="28"/>
      <c r="F24" s="14"/>
      <c r="G24" s="14"/>
      <c r="H24" s="22"/>
      <c r="I24" s="23"/>
      <c r="J24" s="24"/>
      <c r="K24" s="24"/>
      <c r="L24" s="24"/>
      <c r="M24" s="30"/>
      <c r="N24" s="30"/>
      <c r="O24" s="32"/>
    </row>
    <row r="25" spans="1:15" ht="16.2" thickBot="1" x14ac:dyDescent="0.35">
      <c r="A25" s="52"/>
      <c r="B25" s="53" t="s">
        <v>58</v>
      </c>
      <c r="C25" s="54" t="e">
        <f>(#REF!+#REF!+#REF!+#REF!+#REF!+#REF!+#REF!+#REF!+#REF!+#REF!+#REF!+#REF!+#REF!+#REF!+#REF!+#REF!+#REF!+#REF!+#REF!+#REF!+#REF!+#REF!+#REF!+#REF!+#REF!+#REF!+#REF!+#REF!)</f>
        <v>#REF!</v>
      </c>
      <c r="D25" s="54">
        <f>SUM(D14:D23)</f>
        <v>2868802.11</v>
      </c>
      <c r="E25" s="54" t="e">
        <f>(#REF!+#REF!+#REF!+#REF!+#REF!+#REF!+#REF!+#REF!+#REF!+#REF!+#REF!+#REF!+#REF!+#REF!+#REF!+#REF!+#REF!+#REF!+#REF!+#REF!+#REF!+#REF!+#REF!+#REF!+#REF!+#REF!+#REF!+#REF!)</f>
        <v>#REF!</v>
      </c>
      <c r="F25" s="54">
        <f>SUM(F14:F23)</f>
        <v>1608679.69</v>
      </c>
      <c r="G25" s="54" t="e">
        <f>(#REF!+#REF!+#REF!+#REF!+#REF!+#REF!+#REF!+#REF!+#REF!+#REF!+#REF!+#REF!+#REF!+#REF!+#REF!+#REF!+#REF!+#REF!+#REF!+#REF!+#REF!+#REF!+#REF!+#REF!+#REF!+#REF!+#REF!+#REF!)</f>
        <v>#REF!</v>
      </c>
      <c r="H25" s="33"/>
      <c r="I25" s="33"/>
      <c r="J25" s="34"/>
      <c r="K25" s="35"/>
      <c r="L25" s="36"/>
      <c r="M25" s="37"/>
      <c r="N25" s="37"/>
      <c r="O25" s="37"/>
    </row>
  </sheetData>
  <mergeCells count="10">
    <mergeCell ref="A3:O3"/>
    <mergeCell ref="A4:O4"/>
    <mergeCell ref="A6:E6"/>
    <mergeCell ref="A7:E7"/>
    <mergeCell ref="F7:M7"/>
    <mergeCell ref="B9:B11"/>
    <mergeCell ref="H9:I10"/>
    <mergeCell ref="J9:M9"/>
    <mergeCell ref="J10:K10"/>
    <mergeCell ref="L10:M10"/>
  </mergeCells>
  <printOptions horizontalCentered="1"/>
  <pageMargins left="0" right="0" top="0.39370078740157483" bottom="0" header="0.31496062992125984" footer="0.31496062992125984"/>
  <pageSetup scale="8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Luffi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Luffi</cp:lastModifiedBy>
  <cp:lastPrinted>2019-09-30T16:57:02Z</cp:lastPrinted>
  <dcterms:created xsi:type="dcterms:W3CDTF">2019-09-30T16:41:50Z</dcterms:created>
  <dcterms:modified xsi:type="dcterms:W3CDTF">2019-09-30T16:58:30Z</dcterms:modified>
</cp:coreProperties>
</file>